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'Лист1'!$A$1:$T$17</definedName>
  </definedNames>
  <calcPr fullCalcOnLoad="1"/>
</workbook>
</file>

<file path=xl/sharedStrings.xml><?xml version="1.0" encoding="utf-8"?>
<sst xmlns="http://schemas.openxmlformats.org/spreadsheetml/2006/main" count="54" uniqueCount="42">
  <si>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</si>
  <si>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</si>
  <si>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</si>
  <si>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</si>
  <si>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</si>
  <si>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</si>
  <si>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м.кв.</t>
  </si>
  <si>
    <t>Площадь помещений МКД:</t>
  </si>
  <si>
    <t>Количество жителей, зарегистрированных в МКД на дату утверждения программы, чел.</t>
  </si>
  <si>
    <t>вид ремонта</t>
  </si>
  <si>
    <t>Стоимость капитального ремонта руб.</t>
  </si>
  <si>
    <t>Удельная стоимость капитального ремонта 1 кв. м общей площади МКД руб.</t>
  </si>
  <si>
    <t>Предельная стоимость капитального ремонта 1 кв. м общей площади помещений МКД руб.</t>
  </si>
  <si>
    <t>ввода в эксплуатацию</t>
  </si>
  <si>
    <t>завершение последнего капитального ремонта</t>
  </si>
  <si>
    <t>всего м. кв.:</t>
  </si>
  <si>
    <t xml:space="preserve">в том числе жилых помещений, находящихся в собственности граждан м.кв. </t>
  </si>
  <si>
    <t>всего:</t>
  </si>
  <si>
    <t>в том числе:</t>
  </si>
  <si>
    <t>за счет средств Фонда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</si>
  <si>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</si>
  <si>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</si>
  <si>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</si>
  <si>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</si>
  <si>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</si>
  <si>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</si>
  <si>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панельн</t>
  </si>
  <si>
    <t xml:space="preserve">Итого по городскому округу Фрязино: </t>
  </si>
  <si>
    <t xml:space="preserve">       Приложение № 1</t>
  </si>
  <si>
    <t>Перечень многоквартирных домов, расположенных на территории городского округа Фрязино,</t>
  </si>
  <si>
    <t>кирпич</t>
  </si>
  <si>
    <t>част.</t>
  </si>
  <si>
    <t>Плановая дата завершения работ (год)</t>
  </si>
  <si>
    <t>Заместитель Руководителя администрации                                                                  В.М. Рыбников</t>
  </si>
  <si>
    <t>г. Фрязино                              пр. Мира  д.18 а</t>
  </si>
  <si>
    <t>подлежащих  капитальному ремонту, в 2013 году</t>
  </si>
  <si>
    <t>г. Фрязино, проезд Десантников, д.7</t>
  </si>
  <si>
    <t>г. Фрязино, проезд Десантников, д.9</t>
  </si>
  <si>
    <t>г. Фрязино                             ул. 60 лет СССР, д.1</t>
  </si>
  <si>
    <t>г. Фрязино                                       ул. Барские пруды, д. 7</t>
  </si>
  <si>
    <t>руб./                       кв.м</t>
  </si>
  <si>
    <t>к  муниципальной программе «Проведение капитального ремонта многоквартирных домов, расположенных на территории городского округа Фрязино Московской области, в 2013 году»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</si>
</sst>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mm/yyyy"/>
    <numFmt numFmtId="166" formatCode="#,##0.00_ ;\-#,##0.00\ "/>
    <numFmt numFmtId="167" formatCode="_-* #,##0.00_р_._-;\-* #,##0.00_р_._-;_-* \-??_р_._-;_-@_-"/>
    <numFmt numFmtId="168" formatCode="0.0"/>
    <numFmt numFmtId="169" formatCode="0.000000"/>
    <numFmt numFmtId="170" formatCode="0.00000"/>
    <numFmt numFmtId="171" formatCode="0.000"/>
    <numFmt numFmtId="172" formatCode="0.00000000"/>
    <numFmt numFmtId="173" formatCode="0.0000000"/>
    <numFmt numFmtId="174" formatCode="[$-FC19]d\ mmmm\ yyyy\ &quot;г.&quot;"/>
    <numFmt numFmtId="175" formatCode="000000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7"/>
      <name val="Arial Cyr"/>
      <family val="0"/>
    </font>
    <font>
      <b/>
      <sz val="7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Layout" zoomScaleSheetLayoutView="100" workbookViewId="0" topLeftCell="B7">
      <selection activeCell="P8" sqref="P8:Q8"/>
    </sheetView>
  </sheetViews>
  <sheetFormatPr defaultColWidth="9.00390625" defaultRowHeight="12.75"/>
  <cols>
    <col min="1" max="1" width="4.00390625" style="0" customWidth="1"/>
    <col min="2" max="2" width="16.375" style="0" customWidth="1"/>
    <col min="3" max="3" width="6.00390625" style="0" customWidth="1"/>
    <col min="4" max="4" width="5.25390625" style="0" customWidth="1"/>
    <col min="5" max="5" width="7.00390625" style="0" customWidth="1"/>
    <col min="6" max="6" width="5.125" style="0" customWidth="1"/>
    <col min="7" max="7" width="4.875" style="0" customWidth="1"/>
    <col min="8" max="8" width="8.25390625" style="0" customWidth="1"/>
    <col min="9" max="9" width="9.25390625" style="0" customWidth="1"/>
    <col min="10" max="10" width="8.875" style="0" customWidth="1"/>
    <col min="11" max="11" width="6.875" style="0" customWidth="1"/>
    <col min="12" max="12" width="5.75390625" style="0" customWidth="1"/>
    <col min="13" max="13" width="12.625" style="0" customWidth="1"/>
    <col min="14" max="14" width="10.375" style="0" customWidth="1"/>
    <col min="15" max="15" width="4.125" style="0" customWidth="1"/>
    <col min="16" max="16" width="13.00390625" style="0" customWidth="1"/>
    <col min="17" max="17" width="11.125" style="0" customWidth="1"/>
    <col min="18" max="18" width="9.625" style="0" customWidth="1"/>
    <col min="19" max="19" width="7.125" style="0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0"/>
      <c r="M1" s="11"/>
      <c r="N1" s="36" t="s">
        <v>28</v>
      </c>
      <c r="O1" s="36"/>
      <c r="P1" s="36"/>
      <c r="Q1" s="36"/>
      <c r="R1" s="36"/>
      <c r="S1" s="11"/>
      <c r="T1" s="10"/>
    </row>
    <row r="2" spans="1:20" ht="6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3" t="s">
        <v>41</v>
      </c>
      <c r="M2" s="33"/>
      <c r="N2" s="33"/>
      <c r="O2" s="33"/>
      <c r="P2" s="33"/>
      <c r="Q2" s="33"/>
      <c r="R2" s="33"/>
      <c r="S2" s="33"/>
      <c r="T2" s="3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0" ht="18.75">
      <c r="A4" s="37" t="s">
        <v>29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"/>
      <c r="S4" s="4"/>
      <c r="T4" s="1"/>
    </row>
    <row r="5" spans="1:20" ht="28.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"/>
      <c r="S5" s="6"/>
      <c r="T5" s="2"/>
    </row>
    <row r="6" spans="1:20" ht="25.5" customHeight="1">
      <c r="A6" s="32" t="s">
        <v>0</v>
      </c>
      <c r="B6" s="32" t="s">
        <v>1</v>
      </c>
      <c r="C6" s="32" t="s">
        <v>2</v>
      </c>
      <c r="D6" s="32"/>
      <c r="E6" s="29" t="s">
        <v>3</v>
      </c>
      <c r="F6" s="29" t="s">
        <v>4</v>
      </c>
      <c r="G6" s="29" t="s">
        <v>5</v>
      </c>
      <c r="H6" s="29" t="s">
        <v>6</v>
      </c>
      <c r="I6" s="32" t="s">
        <v>7</v>
      </c>
      <c r="J6" s="32"/>
      <c r="K6" s="29" t="s">
        <v>8</v>
      </c>
      <c r="L6" s="29" t="s">
        <v>9</v>
      </c>
      <c r="M6" s="32" t="s">
        <v>10</v>
      </c>
      <c r="N6" s="32"/>
      <c r="O6" s="32"/>
      <c r="P6" s="32"/>
      <c r="Q6" s="32"/>
      <c r="R6" s="29" t="s">
        <v>11</v>
      </c>
      <c r="S6" s="29" t="s">
        <v>12</v>
      </c>
      <c r="T6" s="29" t="s">
        <v>32</v>
      </c>
    </row>
    <row r="7" spans="1:20" ht="12.75">
      <c r="A7" s="32"/>
      <c r="B7" s="32"/>
      <c r="C7" s="29" t="s">
        <v>13</v>
      </c>
      <c r="D7" s="29" t="s">
        <v>14</v>
      </c>
      <c r="E7" s="29"/>
      <c r="F7" s="29"/>
      <c r="G7" s="29"/>
      <c r="H7" s="29"/>
      <c r="I7" s="29" t="s">
        <v>15</v>
      </c>
      <c r="J7" s="29" t="s">
        <v>16</v>
      </c>
      <c r="K7" s="29"/>
      <c r="L7" s="29"/>
      <c r="M7" s="29" t="s">
        <v>17</v>
      </c>
      <c r="N7" s="32" t="s">
        <v>18</v>
      </c>
      <c r="O7" s="32"/>
      <c r="P7" s="32"/>
      <c r="Q7" s="32"/>
      <c r="R7" s="29"/>
      <c r="S7" s="29"/>
      <c r="T7" s="29"/>
    </row>
    <row r="8" spans="1:20" ht="115.5" customHeight="1">
      <c r="A8" s="32"/>
      <c r="B8" s="3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8" t="s">
        <v>19</v>
      </c>
      <c r="O8" s="39"/>
      <c r="P8" s="17" t="s">
        <v>20</v>
      </c>
      <c r="Q8" s="17" t="s">
        <v>21</v>
      </c>
      <c r="R8" s="29"/>
      <c r="S8" s="29"/>
      <c r="T8" s="29"/>
    </row>
    <row r="9" spans="1:20" ht="24" customHeight="1">
      <c r="A9" s="32"/>
      <c r="B9" s="32"/>
      <c r="C9" s="29"/>
      <c r="D9" s="29"/>
      <c r="E9" s="29"/>
      <c r="F9" s="29"/>
      <c r="G9" s="29"/>
      <c r="H9" s="16" t="s">
        <v>22</v>
      </c>
      <c r="I9" s="16" t="s">
        <v>22</v>
      </c>
      <c r="J9" s="16" t="s">
        <v>22</v>
      </c>
      <c r="K9" s="16" t="s">
        <v>23</v>
      </c>
      <c r="L9" s="29"/>
      <c r="M9" s="16" t="s">
        <v>24</v>
      </c>
      <c r="N9" s="40" t="s">
        <v>24</v>
      </c>
      <c r="O9" s="41"/>
      <c r="P9" s="16" t="s">
        <v>24</v>
      </c>
      <c r="Q9" s="16" t="s">
        <v>24</v>
      </c>
      <c r="R9" s="16" t="s">
        <v>25</v>
      </c>
      <c r="S9" s="16" t="s">
        <v>40</v>
      </c>
      <c r="T9" s="29"/>
    </row>
    <row r="10" spans="1:20" ht="30.75" customHeight="1">
      <c r="A10" s="18">
        <v>1</v>
      </c>
      <c r="B10" s="19" t="s">
        <v>36</v>
      </c>
      <c r="C10" s="16">
        <v>1993</v>
      </c>
      <c r="D10" s="16"/>
      <c r="E10" s="16" t="s">
        <v>30</v>
      </c>
      <c r="F10" s="16">
        <v>14</v>
      </c>
      <c r="G10" s="16">
        <v>1</v>
      </c>
      <c r="H10" s="20">
        <v>3606</v>
      </c>
      <c r="I10" s="20">
        <v>3606</v>
      </c>
      <c r="J10" s="16">
        <v>2120.6</v>
      </c>
      <c r="K10" s="16">
        <v>145</v>
      </c>
      <c r="L10" s="16" t="s">
        <v>31</v>
      </c>
      <c r="M10" s="21">
        <v>1332681.54</v>
      </c>
      <c r="N10" s="42">
        <f>(M10-Q10)*36/100</f>
        <v>407800.55124</v>
      </c>
      <c r="O10" s="43"/>
      <c r="P10" s="22">
        <v>724978.76</v>
      </c>
      <c r="Q10" s="22">
        <f>M10*15/100</f>
        <v>199902.23100000003</v>
      </c>
      <c r="R10" s="23"/>
      <c r="S10" s="22"/>
      <c r="T10" s="24"/>
    </row>
    <row r="11" spans="1:20" ht="22.5" customHeight="1">
      <c r="A11" s="18">
        <v>2</v>
      </c>
      <c r="B11" s="19" t="s">
        <v>37</v>
      </c>
      <c r="C11" s="16">
        <v>1990</v>
      </c>
      <c r="D11" s="16"/>
      <c r="E11" s="16" t="s">
        <v>30</v>
      </c>
      <c r="F11" s="16">
        <v>14</v>
      </c>
      <c r="G11" s="16">
        <v>1</v>
      </c>
      <c r="H11" s="16">
        <v>3613.5</v>
      </c>
      <c r="I11" s="16">
        <v>3613.5</v>
      </c>
      <c r="J11" s="16">
        <v>2150.2</v>
      </c>
      <c r="K11" s="16">
        <v>153</v>
      </c>
      <c r="L11" s="16" t="s">
        <v>31</v>
      </c>
      <c r="M11" s="25">
        <v>1387168.88</v>
      </c>
      <c r="N11" s="42">
        <f>(M11-Q11)*36/100</f>
        <v>424473.67728</v>
      </c>
      <c r="O11" s="43"/>
      <c r="P11" s="22">
        <f>(M11-Q11)*64/100</f>
        <v>754619.87072</v>
      </c>
      <c r="Q11" s="22">
        <f>M11*15/100</f>
        <v>208075.332</v>
      </c>
      <c r="R11" s="23"/>
      <c r="S11" s="22"/>
      <c r="T11" s="24"/>
    </row>
    <row r="12" spans="1:20" ht="22.5" customHeight="1">
      <c r="A12" s="18">
        <v>3</v>
      </c>
      <c r="B12" s="19" t="s">
        <v>34</v>
      </c>
      <c r="C12" s="16">
        <v>1984</v>
      </c>
      <c r="D12" s="16">
        <v>2012</v>
      </c>
      <c r="E12" s="16" t="s">
        <v>30</v>
      </c>
      <c r="F12" s="16">
        <v>9</v>
      </c>
      <c r="G12" s="16">
        <v>4</v>
      </c>
      <c r="H12" s="16">
        <v>7649.4</v>
      </c>
      <c r="I12" s="22">
        <v>4587.2</v>
      </c>
      <c r="J12" s="22">
        <v>4587.2</v>
      </c>
      <c r="K12" s="16">
        <v>366</v>
      </c>
      <c r="L12" s="16" t="s">
        <v>31</v>
      </c>
      <c r="M12" s="25">
        <v>1700000</v>
      </c>
      <c r="N12" s="42">
        <f>(M12-Q12)*36/100</f>
        <v>520200</v>
      </c>
      <c r="O12" s="43"/>
      <c r="P12" s="22">
        <f>(M12-Q12)*64/100</f>
        <v>924800</v>
      </c>
      <c r="Q12" s="22">
        <f>M12*15/100</f>
        <v>255000</v>
      </c>
      <c r="R12" s="23"/>
      <c r="S12" s="22"/>
      <c r="T12" s="24"/>
    </row>
    <row r="13" spans="1:20" ht="38.25" customHeight="1">
      <c r="A13" s="18">
        <v>4</v>
      </c>
      <c r="B13" s="19" t="s">
        <v>38</v>
      </c>
      <c r="C13" s="16">
        <v>1984</v>
      </c>
      <c r="D13" s="16">
        <v>2010</v>
      </c>
      <c r="E13" s="16" t="s">
        <v>26</v>
      </c>
      <c r="F13" s="16">
        <v>9</v>
      </c>
      <c r="G13" s="16">
        <v>10</v>
      </c>
      <c r="H13" s="16">
        <v>21472.5</v>
      </c>
      <c r="I13" s="16">
        <v>19273.8</v>
      </c>
      <c r="J13" s="16">
        <v>14496.1</v>
      </c>
      <c r="K13" s="16">
        <v>952</v>
      </c>
      <c r="L13" s="16" t="s">
        <v>31</v>
      </c>
      <c r="M13" s="25">
        <v>5100000</v>
      </c>
      <c r="N13" s="42">
        <f>(M13-Q13)*36/100</f>
        <v>1560600</v>
      </c>
      <c r="O13" s="43"/>
      <c r="P13" s="22">
        <f>(M13-Q13)*64/100</f>
        <v>2774400</v>
      </c>
      <c r="Q13" s="22">
        <f>M13*15/100</f>
        <v>765000</v>
      </c>
      <c r="R13" s="23"/>
      <c r="S13" s="22"/>
      <c r="T13" s="24"/>
    </row>
    <row r="14" spans="1:20" ht="36" customHeight="1">
      <c r="A14" s="18">
        <v>5</v>
      </c>
      <c r="B14" s="19" t="s">
        <v>39</v>
      </c>
      <c r="C14" s="16">
        <v>1997</v>
      </c>
      <c r="D14" s="16">
        <v>2010</v>
      </c>
      <c r="E14" s="16" t="s">
        <v>30</v>
      </c>
      <c r="F14" s="16">
        <v>14</v>
      </c>
      <c r="G14" s="16">
        <v>1</v>
      </c>
      <c r="H14" s="16">
        <v>4129.7</v>
      </c>
      <c r="I14" s="16">
        <v>4129.7</v>
      </c>
      <c r="J14" s="16">
        <v>2111.5</v>
      </c>
      <c r="K14" s="16">
        <v>148</v>
      </c>
      <c r="L14" s="16" t="s">
        <v>31</v>
      </c>
      <c r="M14" s="25">
        <v>450571.49</v>
      </c>
      <c r="N14" s="42">
        <f>(M14-Q14)*36/100</f>
        <v>137874.87594</v>
      </c>
      <c r="O14" s="43"/>
      <c r="P14" s="22">
        <f>(M14-Q14)*64/100</f>
        <v>245110.89056000003</v>
      </c>
      <c r="Q14" s="22">
        <f>M14*15/100</f>
        <v>67585.7235</v>
      </c>
      <c r="R14" s="23"/>
      <c r="S14" s="22"/>
      <c r="T14" s="24"/>
    </row>
    <row r="15" spans="1:20" ht="39" customHeight="1">
      <c r="A15" s="34" t="s">
        <v>27</v>
      </c>
      <c r="B15" s="35"/>
      <c r="C15" s="26"/>
      <c r="D15" s="26"/>
      <c r="E15" s="26"/>
      <c r="F15" s="26"/>
      <c r="G15" s="26">
        <f>SUM(G10:G14)</f>
        <v>17</v>
      </c>
      <c r="H15" s="26">
        <f>SUM(H10:H14)</f>
        <v>40471.1</v>
      </c>
      <c r="I15" s="27">
        <f>SUM(I10:I14)</f>
        <v>35210.2</v>
      </c>
      <c r="J15" s="27">
        <f>SUM(J10:J14)</f>
        <v>25465.6</v>
      </c>
      <c r="K15" s="26">
        <f>SUM(K10:K14)</f>
        <v>1764</v>
      </c>
      <c r="L15" s="26"/>
      <c r="M15" s="27">
        <f>SUM(M10:M14)</f>
        <v>9970421.91</v>
      </c>
      <c r="N15" s="44">
        <v>3050949.11</v>
      </c>
      <c r="O15" s="45"/>
      <c r="P15" s="27">
        <f>SUM(P10:P14)</f>
        <v>5423909.52128</v>
      </c>
      <c r="Q15" s="27">
        <v>1495563.28</v>
      </c>
      <c r="R15" s="28"/>
      <c r="S15" s="22"/>
      <c r="T15" s="24"/>
    </row>
    <row r="16" spans="1:20" ht="30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13"/>
      <c r="O16" s="12"/>
      <c r="P16" s="12"/>
      <c r="Q16" s="13"/>
      <c r="R16" s="12"/>
      <c r="S16" s="12"/>
      <c r="T16" s="12"/>
    </row>
    <row r="17" spans="1:20" ht="39" customHeight="1">
      <c r="A17" s="12"/>
      <c r="B17" s="7"/>
      <c r="C17" s="30" t="s">
        <v>33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12"/>
    </row>
    <row r="18" spans="1:20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4"/>
      <c r="P19" s="14"/>
      <c r="Q19" s="14"/>
      <c r="R19" s="14"/>
      <c r="S19" s="14"/>
      <c r="T19" s="14"/>
    </row>
    <row r="20" spans="13:18" ht="12.75">
      <c r="M20" s="9"/>
      <c r="R20" s="8"/>
    </row>
  </sheetData>
  <sheetProtection/>
  <mergeCells count="34">
    <mergeCell ref="N10:O10"/>
    <mergeCell ref="N11:O11"/>
    <mergeCell ref="N12:O12"/>
    <mergeCell ref="N13:O13"/>
    <mergeCell ref="N14:O14"/>
    <mergeCell ref="N15:O15"/>
    <mergeCell ref="L2:T2"/>
    <mergeCell ref="A15:B15"/>
    <mergeCell ref="N1:R1"/>
    <mergeCell ref="A4:Q4"/>
    <mergeCell ref="T6:T9"/>
    <mergeCell ref="C7:C9"/>
    <mergeCell ref="D7:D9"/>
    <mergeCell ref="M7:M8"/>
    <mergeCell ref="N8:O8"/>
    <mergeCell ref="N9:O9"/>
    <mergeCell ref="N7:Q7"/>
    <mergeCell ref="L6:L9"/>
    <mergeCell ref="G6:G9"/>
    <mergeCell ref="H6:H8"/>
    <mergeCell ref="I6:J6"/>
    <mergeCell ref="K6:K8"/>
    <mergeCell ref="I7:I8"/>
    <mergeCell ref="J7:J8"/>
    <mergeCell ref="R6:R8"/>
    <mergeCell ref="S6:S8"/>
    <mergeCell ref="C17:S17"/>
    <mergeCell ref="A5:Q5"/>
    <mergeCell ref="A6:A9"/>
    <mergeCell ref="B6:B9"/>
    <mergeCell ref="C6:D6"/>
    <mergeCell ref="E6:E9"/>
    <mergeCell ref="F6:F9"/>
    <mergeCell ref="M6:Q6"/>
  </mergeCells>
  <printOptions/>
  <pageMargins left="0.675" right="0" top="0.7874015748031497" bottom="0.5916666666666667" header="0.3937007874015748" footer="0.3937007874015748"/>
  <pageSetup firstPageNumber="6" useFirstPageNumber="1" horizontalDpi="600" verticalDpi="600" orientation="landscape" paperSize="9" scale="80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Дододжанова</cp:lastModifiedBy>
  <cp:lastPrinted>2013-06-20T10:51:47Z</cp:lastPrinted>
  <dcterms:created xsi:type="dcterms:W3CDTF">2010-08-03T09:40:06Z</dcterms:created>
  <dcterms:modified xsi:type="dcterms:W3CDTF">2013-06-20T10:51:54Z</dcterms:modified>
  <cp:category/>
  <cp:version/>
  <cp:contentType/>
  <cp:contentStatus/>
</cp:coreProperties>
</file>